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 2022\tehnicki spec\портал\podatocni setovi\"/>
    </mc:Choice>
  </mc:AlternateContent>
  <bookViews>
    <workbookView xWindow="0" yWindow="0" windowWidth="20490" windowHeight="814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I39" i="1" s="1"/>
  <c r="F38" i="1"/>
  <c r="I38" i="1" s="1"/>
  <c r="H37" i="1"/>
  <c r="F36" i="1"/>
  <c r="I36" i="1" s="1"/>
  <c r="F35" i="1"/>
  <c r="H35" i="1" s="1"/>
  <c r="H34" i="1"/>
  <c r="F33" i="1"/>
  <c r="H33" i="1" s="1"/>
  <c r="H32" i="1"/>
  <c r="G31" i="1"/>
  <c r="F31" i="1"/>
  <c r="G30" i="1"/>
  <c r="F30" i="1"/>
  <c r="G29" i="1"/>
  <c r="F29" i="1"/>
  <c r="F28" i="1"/>
  <c r="I28" i="1" s="1"/>
  <c r="F27" i="1"/>
  <c r="I27" i="1" s="1"/>
  <c r="F26" i="1"/>
  <c r="H26" i="1" s="1"/>
  <c r="F25" i="1"/>
  <c r="I25" i="1" s="1"/>
  <c r="F24" i="1"/>
  <c r="I24" i="1" s="1"/>
  <c r="F23" i="1"/>
  <c r="I23" i="1" s="1"/>
  <c r="F22" i="1"/>
  <c r="I22" i="1" s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H14" i="1" s="1"/>
  <c r="F13" i="1"/>
  <c r="I13" i="1" s="1"/>
  <c r="F12" i="1"/>
  <c r="I12" i="1" s="1"/>
  <c r="F11" i="1"/>
  <c r="I11" i="1" s="1"/>
  <c r="F10" i="1"/>
  <c r="H10" i="1" s="1"/>
  <c r="F9" i="1"/>
  <c r="I9" i="1" s="1"/>
  <c r="F8" i="1"/>
  <c r="I8" i="1" s="1"/>
  <c r="F7" i="1"/>
  <c r="I7" i="1" s="1"/>
  <c r="F6" i="1"/>
  <c r="H6" i="1" s="1"/>
  <c r="F5" i="1"/>
  <c r="I5" i="1" s="1"/>
  <c r="F4" i="1"/>
  <c r="H4" i="1" s="1"/>
  <c r="F3" i="1"/>
  <c r="H3" i="1" s="1"/>
  <c r="F2" i="1"/>
  <c r="I30" i="1" l="1"/>
  <c r="H29" i="1"/>
  <c r="F40" i="1"/>
  <c r="H40" i="1" s="1"/>
  <c r="G40" i="1"/>
  <c r="I33" i="1"/>
  <c r="H36" i="1"/>
  <c r="I3" i="1"/>
  <c r="I29" i="1"/>
  <c r="I31" i="1"/>
  <c r="H30" i="1"/>
  <c r="H8" i="1"/>
  <c r="H12" i="1"/>
  <c r="H16" i="1"/>
  <c r="H20" i="1"/>
  <c r="H24" i="1"/>
  <c r="H28" i="1"/>
  <c r="H31" i="1"/>
  <c r="H39" i="1"/>
  <c r="I6" i="1"/>
  <c r="I10" i="1"/>
  <c r="I14" i="1"/>
  <c r="I26" i="1"/>
  <c r="I2" i="1"/>
  <c r="H7" i="1"/>
  <c r="H11" i="1"/>
  <c r="H13" i="1"/>
  <c r="H15" i="1"/>
  <c r="H17" i="1"/>
  <c r="H19" i="1"/>
  <c r="H21" i="1"/>
  <c r="H23" i="1"/>
  <c r="H25" i="1"/>
  <c r="H27" i="1"/>
  <c r="I35" i="1"/>
  <c r="H38" i="1"/>
  <c r="H18" i="1"/>
  <c r="H22" i="1"/>
  <c r="H2" i="1"/>
  <c r="H5" i="1"/>
  <c r="H9" i="1"/>
  <c r="I40" i="1" l="1"/>
</calcChain>
</file>

<file path=xl/sharedStrings.xml><?xml version="1.0" encoding="utf-8"?>
<sst xmlns="http://schemas.openxmlformats.org/spreadsheetml/2006/main" count="169" uniqueCount="51">
  <si>
    <t>Сметка</t>
  </si>
  <si>
    <t>Програма</t>
  </si>
  <si>
    <t>Поставка</t>
  </si>
  <si>
    <t>Буџет</t>
  </si>
  <si>
    <t>Реализирано</t>
  </si>
  <si>
    <t>Остаток</t>
  </si>
  <si>
    <t>Процент</t>
  </si>
  <si>
    <t>630</t>
  </si>
  <si>
    <t>20</t>
  </si>
  <si>
    <t>СОБРАНИЕ НА РЕПУБЛИКА СЕВЕРНА МАКЕДОНИЈА</t>
  </si>
  <si>
    <t>401</t>
  </si>
  <si>
    <t>Основни плати</t>
  </si>
  <si>
    <t>402</t>
  </si>
  <si>
    <t xml:space="preserve">Придонеси за социјално </t>
  </si>
  <si>
    <t>Надоместоци</t>
  </si>
  <si>
    <t>420</t>
  </si>
  <si>
    <t>Патни и дневни расходи</t>
  </si>
  <si>
    <t>421</t>
  </si>
  <si>
    <t xml:space="preserve">Комунални услуги, греење, </t>
  </si>
  <si>
    <t>423</t>
  </si>
  <si>
    <t>Материјали и ситен инвентар</t>
  </si>
  <si>
    <t>424</t>
  </si>
  <si>
    <t>Поправки и тековно одржување</t>
  </si>
  <si>
    <t>425</t>
  </si>
  <si>
    <t>Договорни услуги</t>
  </si>
  <si>
    <t>426</t>
  </si>
  <si>
    <t>Други тековни расходи</t>
  </si>
  <si>
    <t>427</t>
  </si>
  <si>
    <t>Привремени вработувања</t>
  </si>
  <si>
    <t>464</t>
  </si>
  <si>
    <t>Разни трансфери</t>
  </si>
  <si>
    <t>480</t>
  </si>
  <si>
    <t>Купување на опрема и машини</t>
  </si>
  <si>
    <t>483</t>
  </si>
  <si>
    <t>Купување на мебел</t>
  </si>
  <si>
    <t>485</t>
  </si>
  <si>
    <t xml:space="preserve">Вложувања и нефинансиски </t>
  </si>
  <si>
    <t>21</t>
  </si>
  <si>
    <t>22</t>
  </si>
  <si>
    <t>481</t>
  </si>
  <si>
    <t>Градежни објекти</t>
  </si>
  <si>
    <t>23</t>
  </si>
  <si>
    <t>26</t>
  </si>
  <si>
    <t>ПАРЛАМЕНТАРЕН ИНСТИТУТ</t>
  </si>
  <si>
    <t>Вложувања и нефинансиски средства</t>
  </si>
  <si>
    <t>27</t>
  </si>
  <si>
    <t>СОВЕТ ЗА ГРАЃАНСКИ НАДЗОР</t>
  </si>
  <si>
    <t>ПРОГРАМА ЗА ПОДДРШКА НА ПАРЛАМЕНТОТ</t>
  </si>
  <si>
    <t>785</t>
  </si>
  <si>
    <t>Вложување и нефинасиски</t>
  </si>
  <si>
    <t>ВКУПНО: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</si>
</sst>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</font>
    <font>
      <sz val="8"/>
      <color indexed="72"/>
      <name val="SansSerif"/>
    </font>
    <font>
      <sz val="8"/>
      <color theme="1"/>
      <name val="SansSerif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" fontId="4" fillId="0" borderId="1" xfId="1" applyNumberFormat="1" applyFont="1" applyFill="1" applyBorder="1" applyAlignment="1" applyProtection="1">
      <alignment horizontal="right" vertical="center" wrapText="1"/>
    </xf>
    <xf numFmtId="4" fontId="4" fillId="0" borderId="0" xfId="1" applyNumberFormat="1" applyFont="1" applyFill="1" applyBorder="1" applyAlignment="1" applyProtection="1">
      <alignment horizontal="right" vertical="center" wrapText="1"/>
    </xf>
    <xf numFmtId="4" fontId="5" fillId="0" borderId="1" xfId="1" applyNumberFormat="1" applyFont="1" applyFill="1" applyBorder="1" applyAlignment="1" applyProtection="1">
      <alignment horizontal="righ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</cellXfs>
  <cellStyles count="2"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tasevska\Desktop\2023\&#1041;&#1059;&#1039;&#1045;&#1058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УЏЕТ"/>
      <sheetName val="ПОСТАВКА"/>
      <sheetName val="ИЗВРШУВАЊЕ"/>
      <sheetName val="31.01.2023"/>
      <sheetName val="28.02.2023"/>
      <sheetName val="31.03.2023"/>
      <sheetName val="30.04.2023"/>
      <sheetName val="30.05.2023"/>
      <sheetName val="30.06.2023"/>
    </sheetNames>
    <sheetDataSet>
      <sheetData sheetId="0">
        <row r="4">
          <cell r="F4">
            <v>232900000</v>
          </cell>
        </row>
        <row r="5">
          <cell r="F5">
            <v>90600000</v>
          </cell>
        </row>
        <row r="6">
          <cell r="F6">
            <v>3500000</v>
          </cell>
        </row>
        <row r="7">
          <cell r="F7">
            <v>37000000</v>
          </cell>
        </row>
        <row r="8">
          <cell r="F8">
            <v>60000000</v>
          </cell>
        </row>
        <row r="9">
          <cell r="F9">
            <v>8000000</v>
          </cell>
        </row>
        <row r="10">
          <cell r="F10">
            <v>14000000</v>
          </cell>
        </row>
        <row r="11">
          <cell r="F11">
            <v>7400000</v>
          </cell>
        </row>
        <row r="12">
          <cell r="F12">
            <v>16000000</v>
          </cell>
        </row>
        <row r="13">
          <cell r="F13">
            <v>17000000</v>
          </cell>
        </row>
        <row r="14">
          <cell r="F14">
            <v>1500000</v>
          </cell>
        </row>
        <row r="15">
          <cell r="F15">
            <v>15000000</v>
          </cell>
        </row>
        <row r="16">
          <cell r="F16">
            <v>500000</v>
          </cell>
        </row>
        <row r="17">
          <cell r="F17">
            <v>5500000</v>
          </cell>
        </row>
        <row r="18">
          <cell r="F18">
            <v>9000000</v>
          </cell>
        </row>
        <row r="19">
          <cell r="F19">
            <v>5400000</v>
          </cell>
        </row>
        <row r="20">
          <cell r="F20">
            <v>1000000</v>
          </cell>
        </row>
        <row r="21">
          <cell r="F21">
            <v>7000000</v>
          </cell>
        </row>
        <row r="22">
          <cell r="F22">
            <v>33000000</v>
          </cell>
        </row>
        <row r="23">
          <cell r="F23">
            <v>100000</v>
          </cell>
        </row>
        <row r="24">
          <cell r="F24">
            <v>1500000</v>
          </cell>
        </row>
        <row r="25">
          <cell r="F25">
            <v>500000</v>
          </cell>
        </row>
        <row r="26">
          <cell r="F26">
            <v>500000</v>
          </cell>
        </row>
        <row r="27">
          <cell r="F27">
            <v>1450000</v>
          </cell>
        </row>
        <row r="28">
          <cell r="F28">
            <v>2000000</v>
          </cell>
        </row>
        <row r="29">
          <cell r="F29">
            <v>1500000</v>
          </cell>
        </row>
        <row r="30">
          <cell r="F30">
            <v>1000000</v>
          </cell>
        </row>
        <row r="31">
          <cell r="F31">
            <v>150000</v>
          </cell>
        </row>
        <row r="32">
          <cell r="F32">
            <v>500000</v>
          </cell>
        </row>
        <row r="33">
          <cell r="F33">
            <v>500000</v>
          </cell>
        </row>
        <row r="35">
          <cell r="F35">
            <v>650000</v>
          </cell>
        </row>
        <row r="37">
          <cell r="F37">
            <v>7500000</v>
          </cell>
        </row>
        <row r="38">
          <cell r="F38">
            <v>34000000</v>
          </cell>
        </row>
        <row r="40">
          <cell r="F40">
            <v>540000</v>
          </cell>
        </row>
        <row r="41">
          <cell r="F41">
            <v>8000000</v>
          </cell>
        </row>
      </sheetData>
      <sheetData sheetId="1">
        <row r="144">
          <cell r="G144">
            <v>0</v>
          </cell>
        </row>
        <row r="147">
          <cell r="G147">
            <v>0</v>
          </cell>
        </row>
        <row r="149">
          <cell r="G14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activeCell="C5" sqref="C5"/>
    </sheetView>
  </sheetViews>
  <sheetFormatPr defaultRowHeight="15"/>
  <cols>
    <col min="1" max="1" width="6.5703125" customWidth="1"/>
    <col min="2" max="2" width="6.7109375" customWidth="1"/>
    <col min="3" max="3" width="30.28515625" customWidth="1"/>
    <col min="4" max="4" width="9.28515625" customWidth="1"/>
    <col min="5" max="5" width="19.42578125" customWidth="1"/>
    <col min="6" max="6" width="13.5703125" customWidth="1"/>
    <col min="7" max="7" width="15.7109375" customWidth="1"/>
    <col min="8" max="8" width="14.42578125" customWidth="1"/>
    <col min="9" max="9" width="14.5703125" customWidth="1"/>
  </cols>
  <sheetData>
    <row r="1" spans="1:9" ht="22.5">
      <c r="A1" s="13" t="s">
        <v>0</v>
      </c>
      <c r="B1" s="14" t="s">
        <v>1</v>
      </c>
      <c r="C1" s="15"/>
      <c r="D1" s="14" t="s">
        <v>2</v>
      </c>
      <c r="E1" s="15"/>
      <c r="F1" s="13" t="s">
        <v>3</v>
      </c>
      <c r="G1" s="13" t="s">
        <v>4</v>
      </c>
      <c r="H1" s="13" t="s">
        <v>5</v>
      </c>
      <c r="I1" s="13" t="s">
        <v>6</v>
      </c>
    </row>
    <row r="2" spans="1:9" ht="22.5">
      <c r="A2" s="1" t="s">
        <v>7</v>
      </c>
      <c r="B2" s="1" t="s">
        <v>8</v>
      </c>
      <c r="C2" s="2" t="s">
        <v>9</v>
      </c>
      <c r="D2" s="1" t="s">
        <v>10</v>
      </c>
      <c r="E2" s="2" t="s">
        <v>11</v>
      </c>
      <c r="F2" s="3">
        <f>[1]БУЏЕТ!F4</f>
        <v>232900000</v>
      </c>
      <c r="G2" s="4">
        <v>128808121</v>
      </c>
      <c r="H2" s="3">
        <f>F2:F40-G2:G40</f>
        <v>104091879</v>
      </c>
      <c r="I2" s="3">
        <f>G2/F2*100</f>
        <v>55.306191927866031</v>
      </c>
    </row>
    <row r="3" spans="1:9" ht="22.5">
      <c r="A3" s="1" t="s">
        <v>7</v>
      </c>
      <c r="B3" s="1" t="s">
        <v>8</v>
      </c>
      <c r="C3" s="2" t="s">
        <v>9</v>
      </c>
      <c r="D3" s="1" t="s">
        <v>12</v>
      </c>
      <c r="E3" s="2" t="s">
        <v>13</v>
      </c>
      <c r="F3" s="3">
        <f>[1]БУЏЕТ!F5</f>
        <v>90600000</v>
      </c>
      <c r="G3" s="4">
        <v>50077032</v>
      </c>
      <c r="H3" s="3">
        <f t="shared" ref="H3:H36" si="0">F3-G3</f>
        <v>40522968</v>
      </c>
      <c r="I3" s="3">
        <f>G3/F3*100</f>
        <v>55.272662251655625</v>
      </c>
    </row>
    <row r="4" spans="1:9" ht="22.5">
      <c r="A4" s="1">
        <v>630</v>
      </c>
      <c r="B4" s="1">
        <v>20</v>
      </c>
      <c r="C4" s="2" t="s">
        <v>9</v>
      </c>
      <c r="D4" s="1">
        <v>404</v>
      </c>
      <c r="E4" s="2" t="s">
        <v>14</v>
      </c>
      <c r="F4" s="3">
        <f>[1]БУЏЕТ!F6</f>
        <v>3500000</v>
      </c>
      <c r="G4" s="4">
        <v>353097</v>
      </c>
      <c r="H4" s="3">
        <f t="shared" si="0"/>
        <v>3146903</v>
      </c>
      <c r="I4" s="3">
        <v>0</v>
      </c>
    </row>
    <row r="5" spans="1:9" ht="22.5">
      <c r="A5" s="1" t="s">
        <v>7</v>
      </c>
      <c r="B5" s="1" t="s">
        <v>8</v>
      </c>
      <c r="C5" s="2" t="s">
        <v>9</v>
      </c>
      <c r="D5" s="1" t="s">
        <v>15</v>
      </c>
      <c r="E5" s="2" t="s">
        <v>16</v>
      </c>
      <c r="F5" s="3">
        <f>[1]БУЏЕТ!F7</f>
        <v>37000000</v>
      </c>
      <c r="G5" s="4">
        <v>24360750</v>
      </c>
      <c r="H5" s="3">
        <f t="shared" si="0"/>
        <v>12639250</v>
      </c>
      <c r="I5" s="3">
        <f t="shared" ref="I5:I40" si="1">G5/F5*100</f>
        <v>65.839864864864865</v>
      </c>
    </row>
    <row r="6" spans="1:9" ht="22.5">
      <c r="A6" s="1" t="s">
        <v>7</v>
      </c>
      <c r="B6" s="1" t="s">
        <v>8</v>
      </c>
      <c r="C6" s="2" t="s">
        <v>9</v>
      </c>
      <c r="D6" s="1" t="s">
        <v>17</v>
      </c>
      <c r="E6" s="2" t="s">
        <v>18</v>
      </c>
      <c r="F6" s="3">
        <f>[1]БУЏЕТ!F8</f>
        <v>60000000</v>
      </c>
      <c r="G6" s="4">
        <v>20521654</v>
      </c>
      <c r="H6" s="3">
        <f t="shared" si="0"/>
        <v>39478346</v>
      </c>
      <c r="I6" s="3">
        <f t="shared" si="1"/>
        <v>34.202756666666666</v>
      </c>
    </row>
    <row r="7" spans="1:9" ht="22.5">
      <c r="A7" s="1" t="s">
        <v>7</v>
      </c>
      <c r="B7" s="1" t="s">
        <v>8</v>
      </c>
      <c r="C7" s="2" t="s">
        <v>9</v>
      </c>
      <c r="D7" s="1" t="s">
        <v>19</v>
      </c>
      <c r="E7" s="2" t="s">
        <v>20</v>
      </c>
      <c r="F7" s="3">
        <f>[1]БУЏЕТ!F9</f>
        <v>8000000</v>
      </c>
      <c r="G7" s="4">
        <v>3428758</v>
      </c>
      <c r="H7" s="3">
        <f t="shared" si="0"/>
        <v>4571242</v>
      </c>
      <c r="I7" s="3">
        <f t="shared" si="1"/>
        <v>42.859475000000003</v>
      </c>
    </row>
    <row r="8" spans="1:9" ht="22.5">
      <c r="A8" s="1" t="s">
        <v>7</v>
      </c>
      <c r="B8" s="1" t="s">
        <v>8</v>
      </c>
      <c r="C8" s="2" t="s">
        <v>9</v>
      </c>
      <c r="D8" s="1" t="s">
        <v>21</v>
      </c>
      <c r="E8" s="2" t="s">
        <v>22</v>
      </c>
      <c r="F8" s="3">
        <f>[1]БУЏЕТ!F10</f>
        <v>14000000</v>
      </c>
      <c r="G8" s="4">
        <v>7153616</v>
      </c>
      <c r="H8" s="3">
        <f t="shared" si="0"/>
        <v>6846384</v>
      </c>
      <c r="I8" s="3">
        <f t="shared" si="1"/>
        <v>51.097257142857146</v>
      </c>
    </row>
    <row r="9" spans="1:9" ht="22.5">
      <c r="A9" s="1" t="s">
        <v>7</v>
      </c>
      <c r="B9" s="1" t="s">
        <v>8</v>
      </c>
      <c r="C9" s="2" t="s">
        <v>9</v>
      </c>
      <c r="D9" s="1" t="s">
        <v>23</v>
      </c>
      <c r="E9" s="2" t="s">
        <v>24</v>
      </c>
      <c r="F9" s="3">
        <f>[1]БУЏЕТ!F11</f>
        <v>7400000</v>
      </c>
      <c r="G9" s="4">
        <v>5176612</v>
      </c>
      <c r="H9" s="3">
        <f t="shared" si="0"/>
        <v>2223388</v>
      </c>
      <c r="I9" s="3">
        <f t="shared" si="1"/>
        <v>69.95421621621621</v>
      </c>
    </row>
    <row r="10" spans="1:9" ht="22.5">
      <c r="A10" s="1" t="s">
        <v>7</v>
      </c>
      <c r="B10" s="1" t="s">
        <v>8</v>
      </c>
      <c r="C10" s="2" t="s">
        <v>9</v>
      </c>
      <c r="D10" s="1" t="s">
        <v>25</v>
      </c>
      <c r="E10" s="2" t="s">
        <v>26</v>
      </c>
      <c r="F10" s="3">
        <f>[1]БУЏЕТ!F12</f>
        <v>16000000</v>
      </c>
      <c r="G10" s="4">
        <v>12839908</v>
      </c>
      <c r="H10" s="3">
        <f t="shared" si="0"/>
        <v>3160092</v>
      </c>
      <c r="I10" s="3">
        <f t="shared" si="1"/>
        <v>80.249425000000002</v>
      </c>
    </row>
    <row r="11" spans="1:9" ht="22.5">
      <c r="A11" s="1" t="s">
        <v>7</v>
      </c>
      <c r="B11" s="1" t="s">
        <v>8</v>
      </c>
      <c r="C11" s="2" t="s">
        <v>9</v>
      </c>
      <c r="D11" s="1" t="s">
        <v>27</v>
      </c>
      <c r="E11" s="2" t="s">
        <v>28</v>
      </c>
      <c r="F11" s="3">
        <f>[1]БУЏЕТ!F13</f>
        <v>17000000</v>
      </c>
      <c r="G11" s="4">
        <v>7763927</v>
      </c>
      <c r="H11" s="3">
        <f t="shared" si="0"/>
        <v>9236073</v>
      </c>
      <c r="I11" s="3">
        <f t="shared" si="1"/>
        <v>45.670158823529412</v>
      </c>
    </row>
    <row r="12" spans="1:9" ht="22.5">
      <c r="A12" s="1" t="s">
        <v>7</v>
      </c>
      <c r="B12" s="1" t="s">
        <v>8</v>
      </c>
      <c r="C12" s="2" t="s">
        <v>9</v>
      </c>
      <c r="D12" s="1" t="s">
        <v>29</v>
      </c>
      <c r="E12" s="2" t="s">
        <v>30</v>
      </c>
      <c r="F12" s="3">
        <f>[1]БУЏЕТ!F14</f>
        <v>1500000</v>
      </c>
      <c r="G12" s="5">
        <v>384461</v>
      </c>
      <c r="H12" s="3">
        <f t="shared" si="0"/>
        <v>1115539</v>
      </c>
      <c r="I12" s="3">
        <f t="shared" si="1"/>
        <v>25.630733333333332</v>
      </c>
    </row>
    <row r="13" spans="1:9" ht="22.5">
      <c r="A13" s="1" t="s">
        <v>7</v>
      </c>
      <c r="B13" s="1" t="s">
        <v>8</v>
      </c>
      <c r="C13" s="2" t="s">
        <v>9</v>
      </c>
      <c r="D13" s="1" t="s">
        <v>31</v>
      </c>
      <c r="E13" s="2" t="s">
        <v>32</v>
      </c>
      <c r="F13" s="3">
        <f>[1]БУЏЕТ!F15</f>
        <v>15000000</v>
      </c>
      <c r="G13" s="6">
        <v>0</v>
      </c>
      <c r="H13" s="3">
        <f t="shared" si="0"/>
        <v>15000000</v>
      </c>
      <c r="I13" s="3">
        <f t="shared" si="1"/>
        <v>0</v>
      </c>
    </row>
    <row r="14" spans="1:9" ht="22.5">
      <c r="A14" s="1" t="s">
        <v>7</v>
      </c>
      <c r="B14" s="1" t="s">
        <v>8</v>
      </c>
      <c r="C14" s="2" t="s">
        <v>9</v>
      </c>
      <c r="D14" s="1" t="s">
        <v>33</v>
      </c>
      <c r="E14" s="2" t="s">
        <v>34</v>
      </c>
      <c r="F14" s="3">
        <f>[1]БУЏЕТ!F16</f>
        <v>500000</v>
      </c>
      <c r="G14" s="6">
        <v>0</v>
      </c>
      <c r="H14" s="3">
        <f t="shared" si="0"/>
        <v>500000</v>
      </c>
      <c r="I14" s="3">
        <f t="shared" si="1"/>
        <v>0</v>
      </c>
    </row>
    <row r="15" spans="1:9" ht="22.5">
      <c r="A15" s="1" t="s">
        <v>7</v>
      </c>
      <c r="B15" s="1" t="s">
        <v>8</v>
      </c>
      <c r="C15" s="2" t="s">
        <v>9</v>
      </c>
      <c r="D15" s="1" t="s">
        <v>35</v>
      </c>
      <c r="E15" s="2" t="s">
        <v>36</v>
      </c>
      <c r="F15" s="3">
        <f>[1]БУЏЕТ!F17</f>
        <v>5500000</v>
      </c>
      <c r="G15" s="4">
        <v>3152788</v>
      </c>
      <c r="H15" s="3">
        <f t="shared" si="0"/>
        <v>2347212</v>
      </c>
      <c r="I15" s="3">
        <f t="shared" si="1"/>
        <v>57.323418181818184</v>
      </c>
    </row>
    <row r="16" spans="1:9" ht="22.5">
      <c r="A16" s="1" t="s">
        <v>7</v>
      </c>
      <c r="B16" s="1" t="s">
        <v>37</v>
      </c>
      <c r="C16" s="2" t="s">
        <v>9</v>
      </c>
      <c r="D16" s="1" t="s">
        <v>23</v>
      </c>
      <c r="E16" s="2" t="s">
        <v>24</v>
      </c>
      <c r="F16" s="3">
        <f>[1]БУЏЕТ!F18</f>
        <v>9000000</v>
      </c>
      <c r="G16" s="4">
        <v>3020000</v>
      </c>
      <c r="H16" s="3">
        <f t="shared" si="0"/>
        <v>5980000</v>
      </c>
      <c r="I16" s="3">
        <f t="shared" si="1"/>
        <v>33.555555555555557</v>
      </c>
    </row>
    <row r="17" spans="1:9" ht="22.5">
      <c r="A17" s="1" t="s">
        <v>7</v>
      </c>
      <c r="B17" s="1" t="s">
        <v>37</v>
      </c>
      <c r="C17" s="2" t="s">
        <v>9</v>
      </c>
      <c r="D17" s="1" t="s">
        <v>25</v>
      </c>
      <c r="E17" s="2" t="s">
        <v>26</v>
      </c>
      <c r="F17" s="3">
        <f>[1]БУЏЕТ!F19</f>
        <v>5400000</v>
      </c>
      <c r="G17" s="4">
        <v>198031</v>
      </c>
      <c r="H17" s="3">
        <f t="shared" si="0"/>
        <v>5201969</v>
      </c>
      <c r="I17" s="3">
        <f t="shared" si="1"/>
        <v>3.6672407407407412</v>
      </c>
    </row>
    <row r="18" spans="1:9" ht="22.5">
      <c r="A18" s="1" t="s">
        <v>7</v>
      </c>
      <c r="B18" s="1" t="s">
        <v>38</v>
      </c>
      <c r="C18" s="2" t="s">
        <v>9</v>
      </c>
      <c r="D18" s="1" t="s">
        <v>21</v>
      </c>
      <c r="E18" s="2" t="s">
        <v>22</v>
      </c>
      <c r="F18" s="3">
        <f>[1]БУЏЕТ!F20</f>
        <v>1000000</v>
      </c>
      <c r="G18" s="6">
        <v>0</v>
      </c>
      <c r="H18" s="3">
        <f t="shared" si="0"/>
        <v>1000000</v>
      </c>
      <c r="I18" s="3">
        <f t="shared" si="1"/>
        <v>0</v>
      </c>
    </row>
    <row r="19" spans="1:9" ht="22.5">
      <c r="A19" s="1" t="s">
        <v>7</v>
      </c>
      <c r="B19" s="1" t="s">
        <v>38</v>
      </c>
      <c r="C19" s="2" t="s">
        <v>9</v>
      </c>
      <c r="D19" s="1" t="s">
        <v>31</v>
      </c>
      <c r="E19" s="2" t="s">
        <v>32</v>
      </c>
      <c r="F19" s="3">
        <f>[1]БУЏЕТ!F21</f>
        <v>7000000</v>
      </c>
      <c r="G19" s="6">
        <v>0</v>
      </c>
      <c r="H19" s="3">
        <f t="shared" si="0"/>
        <v>7000000</v>
      </c>
      <c r="I19" s="3">
        <f t="shared" si="1"/>
        <v>0</v>
      </c>
    </row>
    <row r="20" spans="1:9" ht="22.5">
      <c r="A20" s="1" t="s">
        <v>7</v>
      </c>
      <c r="B20" s="1" t="s">
        <v>38</v>
      </c>
      <c r="C20" s="2" t="s">
        <v>9</v>
      </c>
      <c r="D20" s="1" t="s">
        <v>39</v>
      </c>
      <c r="E20" s="2" t="s">
        <v>40</v>
      </c>
      <c r="F20" s="3">
        <f>[1]БУЏЕТ!F22</f>
        <v>33000000</v>
      </c>
      <c r="G20" s="6">
        <v>0</v>
      </c>
      <c r="H20" s="3">
        <f t="shared" si="0"/>
        <v>33000000</v>
      </c>
      <c r="I20" s="3">
        <f t="shared" si="1"/>
        <v>0</v>
      </c>
    </row>
    <row r="21" spans="1:9" ht="22.5">
      <c r="A21" s="1" t="s">
        <v>7</v>
      </c>
      <c r="B21" s="1" t="s">
        <v>41</v>
      </c>
      <c r="C21" s="2" t="s">
        <v>9</v>
      </c>
      <c r="D21" s="1" t="s">
        <v>19</v>
      </c>
      <c r="E21" s="2" t="s">
        <v>20</v>
      </c>
      <c r="F21" s="3">
        <f>[1]БУЏЕТ!F23</f>
        <v>100000</v>
      </c>
      <c r="G21" s="6">
        <v>0</v>
      </c>
      <c r="H21" s="3">
        <f t="shared" si="0"/>
        <v>100000</v>
      </c>
      <c r="I21" s="3">
        <f t="shared" si="1"/>
        <v>0</v>
      </c>
    </row>
    <row r="22" spans="1:9" ht="22.5">
      <c r="A22" s="1" t="s">
        <v>7</v>
      </c>
      <c r="B22" s="1" t="s">
        <v>41</v>
      </c>
      <c r="C22" s="2" t="s">
        <v>9</v>
      </c>
      <c r="D22" s="1" t="s">
        <v>21</v>
      </c>
      <c r="E22" s="2" t="s">
        <v>22</v>
      </c>
      <c r="F22" s="3">
        <f>[1]БУЏЕТ!F24</f>
        <v>1500000</v>
      </c>
      <c r="G22" s="6">
        <v>0</v>
      </c>
      <c r="H22" s="3">
        <f t="shared" si="0"/>
        <v>1500000</v>
      </c>
      <c r="I22" s="3">
        <f t="shared" si="1"/>
        <v>0</v>
      </c>
    </row>
    <row r="23" spans="1:9" ht="22.5">
      <c r="A23" s="1" t="s">
        <v>7</v>
      </c>
      <c r="B23" s="1" t="s">
        <v>41</v>
      </c>
      <c r="C23" s="2" t="s">
        <v>9</v>
      </c>
      <c r="D23" s="1">
        <v>425</v>
      </c>
      <c r="E23" s="2" t="s">
        <v>24</v>
      </c>
      <c r="F23" s="3">
        <f>[1]БУЏЕТ!F25</f>
        <v>500000</v>
      </c>
      <c r="G23" s="6">
        <v>0</v>
      </c>
      <c r="H23" s="3">
        <f t="shared" si="0"/>
        <v>500000</v>
      </c>
      <c r="I23" s="3">
        <f t="shared" si="1"/>
        <v>0</v>
      </c>
    </row>
    <row r="24" spans="1:9" ht="22.5">
      <c r="A24" s="1">
        <v>630</v>
      </c>
      <c r="B24" s="1">
        <v>23</v>
      </c>
      <c r="C24" s="2" t="s">
        <v>9</v>
      </c>
      <c r="D24" s="1">
        <v>426</v>
      </c>
      <c r="E24" s="2" t="s">
        <v>26</v>
      </c>
      <c r="F24" s="3">
        <f>[1]БУЏЕТ!F26</f>
        <v>500000</v>
      </c>
      <c r="G24" s="6">
        <v>0</v>
      </c>
      <c r="H24" s="3">
        <f t="shared" si="0"/>
        <v>500000</v>
      </c>
      <c r="I24" s="3">
        <f t="shared" si="1"/>
        <v>0</v>
      </c>
    </row>
    <row r="25" spans="1:9">
      <c r="A25" s="1" t="s">
        <v>7</v>
      </c>
      <c r="B25" s="1" t="s">
        <v>42</v>
      </c>
      <c r="C25" s="2" t="s">
        <v>43</v>
      </c>
      <c r="D25" s="1" t="s">
        <v>15</v>
      </c>
      <c r="E25" s="2" t="s">
        <v>16</v>
      </c>
      <c r="F25" s="3">
        <f>[1]БУЏЕТ!F27</f>
        <v>1450000</v>
      </c>
      <c r="G25" s="6">
        <v>0</v>
      </c>
      <c r="H25" s="3">
        <f t="shared" si="0"/>
        <v>1450000</v>
      </c>
      <c r="I25" s="3">
        <f t="shared" si="1"/>
        <v>0</v>
      </c>
    </row>
    <row r="26" spans="1:9" ht="22.5">
      <c r="A26" s="1">
        <v>630</v>
      </c>
      <c r="B26" s="1" t="s">
        <v>42</v>
      </c>
      <c r="C26" s="2" t="s">
        <v>43</v>
      </c>
      <c r="D26" s="1" t="s">
        <v>21</v>
      </c>
      <c r="E26" s="2" t="s">
        <v>22</v>
      </c>
      <c r="F26" s="3">
        <f>[1]БУЏЕТ!F28</f>
        <v>2000000</v>
      </c>
      <c r="G26" s="4">
        <v>696192</v>
      </c>
      <c r="H26" s="3">
        <f t="shared" si="0"/>
        <v>1303808</v>
      </c>
      <c r="I26" s="3">
        <f t="shared" si="1"/>
        <v>34.809600000000003</v>
      </c>
    </row>
    <row r="27" spans="1:9">
      <c r="A27" s="1" t="s">
        <v>7</v>
      </c>
      <c r="B27" s="1" t="s">
        <v>42</v>
      </c>
      <c r="C27" s="2" t="s">
        <v>43</v>
      </c>
      <c r="D27" s="1" t="s">
        <v>23</v>
      </c>
      <c r="E27" s="2" t="s">
        <v>24</v>
      </c>
      <c r="F27" s="3">
        <f>[1]БУЏЕТ!F29</f>
        <v>1500000</v>
      </c>
      <c r="G27" s="4">
        <v>280137</v>
      </c>
      <c r="H27" s="3">
        <f t="shared" si="0"/>
        <v>1219863</v>
      </c>
      <c r="I27" s="3">
        <f t="shared" si="1"/>
        <v>18.675800000000002</v>
      </c>
    </row>
    <row r="28" spans="1:9">
      <c r="A28" s="1" t="s">
        <v>7</v>
      </c>
      <c r="B28" s="1" t="s">
        <v>42</v>
      </c>
      <c r="C28" s="2" t="s">
        <v>43</v>
      </c>
      <c r="D28" s="1" t="s">
        <v>25</v>
      </c>
      <c r="E28" s="2" t="s">
        <v>26</v>
      </c>
      <c r="F28" s="3">
        <f>[1]БУЏЕТ!F30</f>
        <v>1000000</v>
      </c>
      <c r="G28" s="4">
        <v>199722</v>
      </c>
      <c r="H28" s="3">
        <f t="shared" si="0"/>
        <v>800278</v>
      </c>
      <c r="I28" s="3">
        <f t="shared" si="1"/>
        <v>19.972200000000001</v>
      </c>
    </row>
    <row r="29" spans="1:9" ht="22.5">
      <c r="A29" s="1" t="s">
        <v>7</v>
      </c>
      <c r="B29" s="1" t="s">
        <v>42</v>
      </c>
      <c r="C29" s="2" t="s">
        <v>43</v>
      </c>
      <c r="D29" s="1" t="s">
        <v>35</v>
      </c>
      <c r="E29" s="2" t="s">
        <v>44</v>
      </c>
      <c r="F29" s="3">
        <f>[1]БУЏЕТ!F31</f>
        <v>150000</v>
      </c>
      <c r="G29" s="7">
        <f>[1]ПОСТАВКА!G144</f>
        <v>0</v>
      </c>
      <c r="H29" s="3">
        <f t="shared" si="0"/>
        <v>150000</v>
      </c>
      <c r="I29" s="3">
        <f t="shared" si="1"/>
        <v>0</v>
      </c>
    </row>
    <row r="30" spans="1:9">
      <c r="A30" s="1" t="s">
        <v>7</v>
      </c>
      <c r="B30" s="1" t="s">
        <v>45</v>
      </c>
      <c r="C30" s="2" t="s">
        <v>46</v>
      </c>
      <c r="D30" s="1">
        <v>420</v>
      </c>
      <c r="E30" s="2" t="s">
        <v>16</v>
      </c>
      <c r="F30" s="3">
        <f>[1]БУЏЕТ!F32</f>
        <v>500000</v>
      </c>
      <c r="G30" s="7">
        <f>[1]ПОСТАВКА!G147</f>
        <v>0</v>
      </c>
      <c r="H30" s="3">
        <f t="shared" si="0"/>
        <v>500000</v>
      </c>
      <c r="I30" s="3">
        <f t="shared" si="1"/>
        <v>0</v>
      </c>
    </row>
    <row r="31" spans="1:9">
      <c r="A31" s="1" t="s">
        <v>7</v>
      </c>
      <c r="B31" s="1" t="s">
        <v>45</v>
      </c>
      <c r="C31" s="2" t="s">
        <v>46</v>
      </c>
      <c r="D31" s="1" t="s">
        <v>23</v>
      </c>
      <c r="E31" s="2" t="s">
        <v>24</v>
      </c>
      <c r="F31" s="3">
        <f>[1]БУЏЕТ!F33</f>
        <v>500000</v>
      </c>
      <c r="G31" s="7">
        <f>[1]ПОСТАВКА!G149</f>
        <v>0</v>
      </c>
      <c r="H31" s="3">
        <f t="shared" si="0"/>
        <v>500000</v>
      </c>
      <c r="I31" s="3">
        <f t="shared" si="1"/>
        <v>0</v>
      </c>
    </row>
    <row r="32" spans="1:9" ht="22.5">
      <c r="A32" s="1">
        <v>785</v>
      </c>
      <c r="B32" s="1">
        <v>28</v>
      </c>
      <c r="C32" s="2" t="s">
        <v>47</v>
      </c>
      <c r="D32" s="1">
        <v>420</v>
      </c>
      <c r="E32" s="2" t="s">
        <v>16</v>
      </c>
      <c r="F32" s="3">
        <v>3100000</v>
      </c>
      <c r="G32" s="4">
        <v>2279748</v>
      </c>
      <c r="H32" s="3">
        <f>F32-G32</f>
        <v>820252</v>
      </c>
      <c r="I32" s="3">
        <v>0</v>
      </c>
    </row>
    <row r="33" spans="1:9" ht="22.5">
      <c r="A33" s="1" t="s">
        <v>48</v>
      </c>
      <c r="B33" s="1">
        <v>28</v>
      </c>
      <c r="C33" s="2" t="s">
        <v>47</v>
      </c>
      <c r="D33" s="1">
        <v>425</v>
      </c>
      <c r="E33" s="2" t="s">
        <v>24</v>
      </c>
      <c r="F33" s="3">
        <f>[1]БУЏЕТ!F35</f>
        <v>650000</v>
      </c>
      <c r="G33" s="4">
        <v>444308</v>
      </c>
      <c r="H33" s="3">
        <f t="shared" si="0"/>
        <v>205692</v>
      </c>
      <c r="I33" s="3">
        <f t="shared" si="1"/>
        <v>68.355076923076922</v>
      </c>
    </row>
    <row r="34" spans="1:9" ht="22.5">
      <c r="A34" s="1">
        <v>785</v>
      </c>
      <c r="B34" s="1">
        <v>28</v>
      </c>
      <c r="C34" s="2" t="s">
        <v>47</v>
      </c>
      <c r="D34" s="1">
        <v>426</v>
      </c>
      <c r="E34" s="2" t="s">
        <v>26</v>
      </c>
      <c r="F34" s="3">
        <v>500000</v>
      </c>
      <c r="G34" s="4">
        <v>400222</v>
      </c>
      <c r="H34" s="3">
        <f>F34-G34</f>
        <v>99778</v>
      </c>
      <c r="I34" s="3">
        <v>0</v>
      </c>
    </row>
    <row r="35" spans="1:9" ht="22.5">
      <c r="A35" s="1" t="s">
        <v>48</v>
      </c>
      <c r="B35" s="1">
        <v>28</v>
      </c>
      <c r="C35" s="2" t="s">
        <v>47</v>
      </c>
      <c r="D35" s="1">
        <v>427</v>
      </c>
      <c r="E35" s="2" t="s">
        <v>28</v>
      </c>
      <c r="F35" s="3">
        <f>[1]БУЏЕТ!F37</f>
        <v>7500000</v>
      </c>
      <c r="G35" s="4">
        <v>866949</v>
      </c>
      <c r="H35" s="3">
        <f t="shared" si="0"/>
        <v>6633051</v>
      </c>
      <c r="I35" s="3">
        <f t="shared" si="1"/>
        <v>11.55932</v>
      </c>
    </row>
    <row r="36" spans="1:9" ht="22.5">
      <c r="A36" s="1" t="s">
        <v>48</v>
      </c>
      <c r="B36" s="1">
        <v>28</v>
      </c>
      <c r="C36" s="2" t="s">
        <v>47</v>
      </c>
      <c r="D36" s="1">
        <v>480</v>
      </c>
      <c r="E36" s="2" t="s">
        <v>32</v>
      </c>
      <c r="F36" s="3">
        <f>[1]БУЏЕТ!F38</f>
        <v>34000000</v>
      </c>
      <c r="G36" s="4">
        <v>15098650</v>
      </c>
      <c r="H36" s="3">
        <f t="shared" si="0"/>
        <v>18901350</v>
      </c>
      <c r="I36" s="3">
        <f t="shared" si="1"/>
        <v>44.407794117647057</v>
      </c>
    </row>
    <row r="37" spans="1:9" ht="22.5">
      <c r="A37" s="1">
        <v>785</v>
      </c>
      <c r="B37" s="1">
        <v>28</v>
      </c>
      <c r="C37" s="2" t="s">
        <v>47</v>
      </c>
      <c r="D37" s="1">
        <v>481</v>
      </c>
      <c r="E37" s="2" t="s">
        <v>40</v>
      </c>
      <c r="F37" s="3">
        <v>700000</v>
      </c>
      <c r="G37" s="4">
        <v>671600</v>
      </c>
      <c r="H37" s="3">
        <f>F37-G37</f>
        <v>28400</v>
      </c>
      <c r="I37" s="3">
        <v>0</v>
      </c>
    </row>
    <row r="38" spans="1:9" ht="22.5">
      <c r="A38" s="1">
        <v>785</v>
      </c>
      <c r="B38" s="1">
        <v>28</v>
      </c>
      <c r="C38" s="2" t="s">
        <v>47</v>
      </c>
      <c r="D38" s="1">
        <v>483</v>
      </c>
      <c r="E38" s="2" t="s">
        <v>34</v>
      </c>
      <c r="F38" s="3">
        <f>[1]БУЏЕТ!F40</f>
        <v>540000</v>
      </c>
      <c r="G38" s="4">
        <v>540000</v>
      </c>
      <c r="H38" s="3">
        <f>F38-G38</f>
        <v>0</v>
      </c>
      <c r="I38" s="3">
        <f t="shared" si="1"/>
        <v>100</v>
      </c>
    </row>
    <row r="39" spans="1:9" ht="22.5">
      <c r="A39" s="1" t="s">
        <v>48</v>
      </c>
      <c r="B39" s="1">
        <v>28</v>
      </c>
      <c r="C39" s="2" t="s">
        <v>47</v>
      </c>
      <c r="D39" s="1">
        <v>485</v>
      </c>
      <c r="E39" s="2" t="s">
        <v>49</v>
      </c>
      <c r="F39" s="3">
        <f>[1]БУЏЕТ!F41</f>
        <v>8000000</v>
      </c>
      <c r="G39" s="4">
        <v>509450</v>
      </c>
      <c r="H39" s="3">
        <f>F39-G39</f>
        <v>7490550</v>
      </c>
      <c r="I39" s="3">
        <f t="shared" si="1"/>
        <v>6.3681249999999991</v>
      </c>
    </row>
    <row r="40" spans="1:9">
      <c r="A40" s="10" t="s">
        <v>50</v>
      </c>
      <c r="B40" s="11"/>
      <c r="C40" s="11"/>
      <c r="D40" s="11"/>
      <c r="E40" s="12"/>
      <c r="F40" s="8">
        <f>SUM(F2:F39)</f>
        <v>628990000</v>
      </c>
      <c r="G40" s="9">
        <f>SUM(G2:G39)</f>
        <v>289225733</v>
      </c>
      <c r="H40" s="8">
        <f>F40-G40</f>
        <v>339764267</v>
      </c>
      <c r="I40" s="8">
        <f t="shared" si="1"/>
        <v>45.9825645876723</v>
      </c>
    </row>
  </sheetData>
  <mergeCells count="3">
    <mergeCell ref="B1:C1"/>
    <mergeCell ref="D1:E1"/>
    <mergeCell ref="A40:E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Tasevska</dc:creator>
  <cp:lastModifiedBy>Biljana Doncevska</cp:lastModifiedBy>
  <dcterms:created xsi:type="dcterms:W3CDTF">2023-07-19T08:34:36Z</dcterms:created>
  <dcterms:modified xsi:type="dcterms:W3CDTF">2023-07-19T09:46:05Z</dcterms:modified>
</cp:coreProperties>
</file>